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em\Desktop\"/>
    </mc:Choice>
  </mc:AlternateContent>
  <bookViews>
    <workbookView xWindow="0" yWindow="0" windowWidth="23040" windowHeight="9384"/>
  </bookViews>
  <sheets>
    <sheet name="namen" sheetId="1" r:id="rId1"/>
    <sheet name="roulatie" sheetId="2" r:id="rId2"/>
    <sheet name="Blad3" sheetId="3" r:id="rId3"/>
  </sheets>
  <definedNames>
    <definedName name="_xlnm.Print_Area" localSheetId="0">namen!$A$1:$M$47</definedName>
    <definedName name="_xlnm.Print_Titles" localSheetId="0">namen!$1:$3</definedName>
  </definedNames>
  <calcPr calcId="152511"/>
</workbook>
</file>

<file path=xl/calcChain.xml><?xml version="1.0" encoding="utf-8"?>
<calcChain xmlns="http://schemas.openxmlformats.org/spreadsheetml/2006/main">
  <c r="J43" i="1" l="1"/>
  <c r="J35" i="1" l="1"/>
  <c r="J31" i="1"/>
  <c r="J32" i="1"/>
  <c r="J33" i="1"/>
  <c r="J34" i="1"/>
  <c r="J36" i="1"/>
  <c r="K36" i="1" s="1"/>
  <c r="J37" i="1"/>
  <c r="K37" i="1" s="1"/>
  <c r="J38" i="1"/>
  <c r="K38" i="1" s="1"/>
  <c r="J39" i="1"/>
  <c r="J40" i="1"/>
  <c r="J41" i="1"/>
  <c r="J42" i="1"/>
  <c r="J44" i="1"/>
  <c r="J45" i="1"/>
  <c r="J46" i="1"/>
  <c r="J47" i="1"/>
  <c r="J21" i="1"/>
  <c r="J22" i="1"/>
  <c r="K22" i="1" s="1"/>
  <c r="J23" i="1"/>
  <c r="K23" i="1" s="1"/>
  <c r="J24" i="1"/>
  <c r="K24" i="1" s="1"/>
  <c r="J25" i="1"/>
  <c r="J26" i="1"/>
  <c r="J27" i="1"/>
  <c r="J28" i="1"/>
  <c r="J29" i="1"/>
  <c r="J20" i="1"/>
  <c r="K20" i="1" s="1"/>
  <c r="J19" i="1"/>
  <c r="J18" i="1"/>
  <c r="J17" i="1"/>
  <c r="J16" i="1"/>
  <c r="J13" i="1"/>
  <c r="J14" i="1"/>
  <c r="J15" i="1"/>
  <c r="K15" i="1"/>
  <c r="J12" i="1"/>
  <c r="J8" i="1"/>
  <c r="J9" i="1"/>
  <c r="J10" i="1"/>
  <c r="J11" i="1"/>
  <c r="J5" i="1"/>
  <c r="K5" i="1" s="1"/>
  <c r="J4" i="1"/>
  <c r="J6" i="1"/>
  <c r="J7" i="1"/>
  <c r="J30" i="1"/>
  <c r="K30" i="1" s="1"/>
  <c r="K48" i="1"/>
  <c r="K49" i="1"/>
  <c r="K35" i="1"/>
  <c r="K31" i="1"/>
  <c r="K29" i="1" l="1"/>
  <c r="K41" i="1"/>
  <c r="K25" i="1"/>
  <c r="K28" i="1"/>
  <c r="K27" i="1"/>
  <c r="K26" i="1"/>
  <c r="K33" i="1"/>
  <c r="K46" i="1"/>
  <c r="K45" i="1"/>
  <c r="K11" i="1"/>
  <c r="K10" i="1"/>
  <c r="K7" i="1"/>
  <c r="K14" i="1"/>
  <c r="K40" i="1"/>
  <c r="K39" i="1"/>
  <c r="K32" i="1"/>
  <c r="K34" i="1"/>
  <c r="K13" i="1"/>
  <c r="K12" i="1"/>
  <c r="K17" i="1"/>
  <c r="K19" i="1"/>
  <c r="K18" i="1"/>
  <c r="K16" i="1"/>
  <c r="K47" i="1"/>
  <c r="K44" i="1"/>
  <c r="K42" i="1"/>
  <c r="K43" i="1"/>
  <c r="L45" i="1"/>
  <c r="L47" i="1"/>
  <c r="L32" i="1"/>
  <c r="L40" i="1"/>
  <c r="L35" i="1"/>
  <c r="L31" i="1"/>
  <c r="L39" i="1"/>
  <c r="L34" i="1"/>
  <c r="L37" i="1"/>
  <c r="L43" i="1"/>
  <c r="L44" i="1"/>
  <c r="L33" i="1"/>
  <c r="L36" i="1"/>
  <c r="L38" i="1"/>
  <c r="L41" i="1"/>
  <c r="L46" i="1"/>
  <c r="L42" i="1"/>
  <c r="K21" i="1"/>
  <c r="L28" i="1"/>
  <c r="K9" i="1"/>
  <c r="L9" i="1"/>
  <c r="K8" i="1"/>
  <c r="K6" i="1"/>
  <c r="L19" i="1"/>
  <c r="L11" i="1"/>
  <c r="L24" i="1"/>
  <c r="L14" i="1"/>
  <c r="L4" i="1"/>
  <c r="L29" i="1"/>
  <c r="L16" i="1"/>
  <c r="L6" i="1"/>
  <c r="L23" i="1"/>
  <c r="L10" i="1"/>
  <c r="K4" i="1"/>
  <c r="L5" i="1"/>
  <c r="L8" i="1"/>
  <c r="L30" i="1"/>
  <c r="L25" i="1"/>
  <c r="L20" i="1"/>
  <c r="L15" i="1"/>
  <c r="L13" i="1"/>
  <c r="L18" i="1"/>
  <c r="L27" i="1"/>
  <c r="L22" i="1"/>
  <c r="L17" i="1"/>
  <c r="L12" i="1"/>
  <c r="L7" i="1"/>
  <c r="L21" i="1"/>
  <c r="L26" i="1"/>
</calcChain>
</file>

<file path=xl/sharedStrings.xml><?xml version="1.0" encoding="utf-8"?>
<sst xmlns="http://schemas.openxmlformats.org/spreadsheetml/2006/main" count="213" uniqueCount="99">
  <si>
    <t>Telstaat Onderlinge Wedstrijden 6 april 2017</t>
  </si>
  <si>
    <t>Naam</t>
  </si>
  <si>
    <t>Joker</t>
  </si>
  <si>
    <t>sprong</t>
  </si>
  <si>
    <t>brug</t>
  </si>
  <si>
    <t>balk/voltige</t>
  </si>
  <si>
    <t>vloer</t>
  </si>
  <si>
    <t>ringen</t>
  </si>
  <si>
    <t>rek</t>
  </si>
  <si>
    <t>Totaal</t>
  </si>
  <si>
    <t>Plaats</t>
  </si>
  <si>
    <t>Roulatiegroep</t>
  </si>
  <si>
    <t>Elin Eijkelboom</t>
  </si>
  <si>
    <t>D</t>
  </si>
  <si>
    <t>Yfke Eijkelboom</t>
  </si>
  <si>
    <t>Minke Hardeman</t>
  </si>
  <si>
    <t>Annegriet Dankers</t>
  </si>
  <si>
    <t>Evy van Diepen</t>
  </si>
  <si>
    <t>Loïs Oudhuis</t>
  </si>
  <si>
    <t>Miley Fook</t>
  </si>
  <si>
    <t>Luthijne Hooghof</t>
  </si>
  <si>
    <t>Emelie Boorsma</t>
  </si>
  <si>
    <t>B</t>
  </si>
  <si>
    <t>Lisa Groeneveld</t>
  </si>
  <si>
    <t>Nina Rozenga</t>
  </si>
  <si>
    <t>Imke Roskam</t>
  </si>
  <si>
    <t>Maureen Box</t>
  </si>
  <si>
    <t>C</t>
  </si>
  <si>
    <t>Anniek Tump</t>
  </si>
  <si>
    <t>Doortje Kranstauber</t>
  </si>
  <si>
    <t>Emma Stevers</t>
  </si>
  <si>
    <t>Marissa de Boer  </t>
  </si>
  <si>
    <t>A</t>
  </si>
  <si>
    <t>Yara Doelkahar </t>
  </si>
  <si>
    <t>Lisan Tump     </t>
  </si>
  <si>
    <t>Nynke Kaaij </t>
  </si>
  <si>
    <t>Sarah Klaver </t>
  </si>
  <si>
    <t>Claudia Walter </t>
  </si>
  <si>
    <t>LyaLynn Doelkahar </t>
  </si>
  <si>
    <t>Evi Kubben </t>
  </si>
  <si>
    <t>Romy Duif </t>
  </si>
  <si>
    <t>Sjoukje Kaaij     </t>
  </si>
  <si>
    <t>Rachel Spronk</t>
  </si>
  <si>
    <t>Roy Langenberg</t>
  </si>
  <si>
    <r>
      <t>C</t>
    </r>
    <r>
      <rPr>
        <b/>
        <sz val="11"/>
        <color indexed="36"/>
        <rFont val="Calibri"/>
        <family val="2"/>
      </rPr>
      <t>F</t>
    </r>
  </si>
  <si>
    <t>Daniël Boorsma</t>
  </si>
  <si>
    <t>E</t>
  </si>
  <si>
    <t>Tijmen van Diepen</t>
  </si>
  <si>
    <t>Julian Wals</t>
  </si>
  <si>
    <t>Ben Wals</t>
  </si>
  <si>
    <t>Thijs van der Weijden</t>
  </si>
  <si>
    <t>Sem Kramer</t>
  </si>
  <si>
    <t>Morrison Kok</t>
  </si>
  <si>
    <t>Lucas Walter</t>
  </si>
  <si>
    <t>Leon Wals</t>
  </si>
  <si>
    <t>Ricardo Kok </t>
  </si>
  <si>
    <t>F</t>
  </si>
  <si>
    <t>Chris van den Dobbelsteen  </t>
  </si>
  <si>
    <t>Thaam Roeleveld </t>
  </si>
  <si>
    <t>Stijn Rozenga </t>
  </si>
  <si>
    <t>Max Enghardt </t>
  </si>
  <si>
    <t>Mario Oudhuis </t>
  </si>
  <si>
    <t>ROULATIE</t>
  </si>
  <si>
    <t>Sprong</t>
  </si>
  <si>
    <t>Brug O</t>
  </si>
  <si>
    <t>Balk</t>
  </si>
  <si>
    <t>Vloer</t>
  </si>
  <si>
    <t>Ringen</t>
  </si>
  <si>
    <t>Brug G</t>
  </si>
  <si>
    <t>Voltige</t>
  </si>
  <si>
    <t>Rek</t>
  </si>
  <si>
    <t>Rust</t>
  </si>
  <si>
    <t>16.45</t>
  </si>
  <si>
    <t>Aanwezig</t>
  </si>
  <si>
    <t>17.00</t>
  </si>
  <si>
    <t>Warming-up</t>
  </si>
  <si>
    <t>17.15</t>
  </si>
  <si>
    <t>R1</t>
  </si>
  <si>
    <t>pega</t>
  </si>
  <si>
    <t>17.35</t>
  </si>
  <si>
    <t>R2</t>
  </si>
  <si>
    <t>kast/1/3h</t>
  </si>
  <si>
    <t xml:space="preserve">17.55 </t>
  </si>
  <si>
    <t>R3</t>
  </si>
  <si>
    <t>3/2/1h</t>
  </si>
  <si>
    <t>18.15</t>
  </si>
  <si>
    <t>R4</t>
  </si>
  <si>
    <t>3/2h</t>
  </si>
  <si>
    <t>18.35</t>
  </si>
  <si>
    <t>R5</t>
  </si>
  <si>
    <t>18.55</t>
  </si>
  <si>
    <t>R6</t>
  </si>
  <si>
    <t>2h</t>
  </si>
  <si>
    <t>19.15</t>
  </si>
  <si>
    <t>Prijsuitreiking</t>
  </si>
  <si>
    <t>19.30</t>
  </si>
  <si>
    <t>Einde</t>
  </si>
  <si>
    <t>Bernd Tump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</si>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</sst>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indexed="36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FFFF"/>
      <name val="Calibri"/>
      <family val="2"/>
      <scheme val="minor"/>
    </font>
    <font>
      <b/>
      <sz val="11"/>
      <color rgb="FF0099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33CC33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0" fillId="2" borderId="1" xfId="0" applyFill="1" applyBorder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3" borderId="8" xfId="0" applyFill="1" applyBorder="1"/>
    <xf numFmtId="0" fontId="0" fillId="0" borderId="6" xfId="0" applyFill="1" applyBorder="1"/>
    <xf numFmtId="0" fontId="0" fillId="0" borderId="0" xfId="0" applyFill="1" applyBorder="1" applyProtection="1">
      <protection locked="0"/>
    </xf>
    <xf numFmtId="0" fontId="0" fillId="0" borderId="0" xfId="0" applyFill="1"/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6" xfId="0" applyFill="1" applyBorder="1" applyProtection="1">
      <protection locked="0"/>
    </xf>
    <xf numFmtId="0" fontId="5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5" fillId="4" borderId="1" xfId="0" applyFont="1" applyFill="1" applyBorder="1" applyProtection="1"/>
    <xf numFmtId="0" fontId="0" fillId="4" borderId="12" xfId="0" applyFont="1" applyFill="1" applyBorder="1" applyProtection="1"/>
    <xf numFmtId="0" fontId="0" fillId="0" borderId="0" xfId="0" applyFont="1" applyProtection="1"/>
    <xf numFmtId="0" fontId="2" fillId="2" borderId="1" xfId="0" applyFont="1" applyFill="1" applyBorder="1" applyProtection="1"/>
    <xf numFmtId="0" fontId="5" fillId="0" borderId="12" xfId="0" applyFont="1" applyBorder="1" applyProtection="1"/>
    <xf numFmtId="0" fontId="0" fillId="0" borderId="12" xfId="0" applyFont="1" applyBorder="1" applyProtection="1"/>
    <xf numFmtId="164" fontId="6" fillId="0" borderId="0" xfId="0" applyNumberFormat="1" applyFont="1" applyFill="1" applyProtection="1"/>
    <xf numFmtId="0" fontId="7" fillId="0" borderId="9" xfId="0" applyFont="1" applyBorder="1" applyProtection="1"/>
    <xf numFmtId="0" fontId="5" fillId="0" borderId="9" xfId="0" applyFont="1" applyBorder="1" applyProtection="1"/>
    <xf numFmtId="0" fontId="0" fillId="0" borderId="9" xfId="0" applyFont="1" applyBorder="1" applyProtection="1"/>
    <xf numFmtId="0" fontId="5" fillId="0" borderId="10" xfId="0" applyFont="1" applyBorder="1" applyProtection="1"/>
    <xf numFmtId="0" fontId="0" fillId="0" borderId="10" xfId="0" applyFont="1" applyBorder="1" applyProtection="1"/>
    <xf numFmtId="0" fontId="8" fillId="0" borderId="9" xfId="0" applyFont="1" applyBorder="1" applyProtection="1"/>
    <xf numFmtId="0" fontId="5" fillId="0" borderId="0" xfId="0" applyFont="1" applyBorder="1" applyProtection="1"/>
    <xf numFmtId="0" fontId="0" fillId="0" borderId="0" xfId="0" applyFont="1" applyBorder="1" applyProtection="1"/>
    <xf numFmtId="164" fontId="6" fillId="0" borderId="0" xfId="0" applyNumberFormat="1" applyFont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Border="1" applyProtection="1"/>
    <xf numFmtId="0" fontId="2" fillId="0" borderId="0" xfId="0" applyFont="1" applyProtection="1"/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5" borderId="9" xfId="0" applyFill="1" applyBorder="1"/>
    <xf numFmtId="0" fontId="0" fillId="5" borderId="10" xfId="0" applyFill="1" applyBorder="1"/>
    <xf numFmtId="0" fontId="0" fillId="6" borderId="12" xfId="0" applyFill="1" applyBorder="1"/>
    <xf numFmtId="0" fontId="0" fillId="6" borderId="9" xfId="0" applyFill="1" applyBorder="1"/>
    <xf numFmtId="0" fontId="0" fillId="6" borderId="10" xfId="0" applyFill="1" applyBorder="1"/>
    <xf numFmtId="0" fontId="0" fillId="5" borderId="12" xfId="0" applyFill="1" applyBorder="1"/>
    <xf numFmtId="0" fontId="13" fillId="5" borderId="2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vertical="center" wrapText="1"/>
    </xf>
    <xf numFmtId="0" fontId="0" fillId="0" borderId="7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3" fillId="5" borderId="2" xfId="0" applyFont="1" applyFill="1" applyBorder="1"/>
    <xf numFmtId="0" fontId="0" fillId="0" borderId="5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3" fillId="5" borderId="0" xfId="0" applyFont="1" applyFill="1" applyBorder="1"/>
    <xf numFmtId="0" fontId="13" fillId="5" borderId="3" xfId="0" applyFont="1" applyFill="1" applyBorder="1"/>
    <xf numFmtId="0" fontId="13" fillId="6" borderId="2" xfId="0" applyFont="1" applyFill="1" applyBorder="1"/>
    <xf numFmtId="0" fontId="13" fillId="6" borderId="0" xfId="0" applyFont="1" applyFill="1" applyBorder="1"/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4" borderId="1" xfId="0" applyFill="1" applyBorder="1"/>
    <xf numFmtId="0" fontId="14" fillId="6" borderId="9" xfId="0" applyFont="1" applyFill="1" applyBorder="1"/>
    <xf numFmtId="0" fontId="14" fillId="6" borderId="10" xfId="0" applyFont="1" applyFill="1" applyBorder="1"/>
    <xf numFmtId="0" fontId="13" fillId="5" borderId="11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13" fillId="5" borderId="13" xfId="0" applyFont="1" applyFill="1" applyBorder="1" applyAlignment="1">
      <alignment vertical="center" wrapText="1"/>
    </xf>
    <xf numFmtId="0" fontId="13" fillId="5" borderId="12" xfId="0" applyFont="1" applyFill="1" applyBorder="1"/>
    <xf numFmtId="0" fontId="13" fillId="5" borderId="9" xfId="0" applyFont="1" applyFill="1" applyBorder="1"/>
    <xf numFmtId="0" fontId="13" fillId="5" borderId="10" xfId="0" applyFont="1" applyFill="1" applyBorder="1"/>
    <xf numFmtId="164" fontId="6" fillId="0" borderId="10" xfId="0" applyNumberFormat="1" applyFont="1" applyFill="1" applyBorder="1" applyProtection="1"/>
    <xf numFmtId="164" fontId="6" fillId="0" borderId="7" xfId="0" applyNumberFormat="1" applyFont="1" applyFill="1" applyBorder="1" applyProtection="1"/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9" xfId="0" applyFont="1" applyBorder="1" applyProtection="1"/>
    <xf numFmtId="0" fontId="16" fillId="0" borderId="9" xfId="0" applyFont="1" applyBorder="1" applyProtection="1"/>
    <xf numFmtId="0" fontId="16" fillId="0" borderId="9" xfId="0" applyFont="1" applyFill="1" applyBorder="1" applyProtection="1"/>
    <xf numFmtId="0" fontId="11" fillId="0" borderId="9" xfId="0" applyFont="1" applyBorder="1" applyProtection="1"/>
    <xf numFmtId="0" fontId="17" fillId="0" borderId="9" xfId="0" applyFont="1" applyBorder="1" applyProtection="1"/>
    <xf numFmtId="0" fontId="17" fillId="0" borderId="10" xfId="0" applyFont="1" applyBorder="1" applyProtection="1"/>
    <xf numFmtId="0" fontId="5" fillId="0" borderId="0" xfId="0" applyFont="1"/>
    <xf numFmtId="0" fontId="0" fillId="0" borderId="14" xfId="0" applyBorder="1"/>
    <xf numFmtId="0" fontId="18" fillId="7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18" fillId="11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1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/>
    </xf>
    <xf numFmtId="0" fontId="18" fillId="12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11" borderId="14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9" xfId="0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workbookViewId="0">
      <pane ySplit="3" topLeftCell="A28" activePane="bottomLeft" state="frozen"/>
      <selection pane="bottomLeft" activeCell="R42" sqref="R42"/>
    </sheetView>
  </sheetViews>
  <sheetFormatPr defaultRowHeight="14.4" x14ac:dyDescent="0.3"/>
  <cols>
    <col min="1" max="1" width="4" bestFit="1" customWidth="1"/>
    <col min="2" max="2" width="27" customWidth="1"/>
    <col min="3" max="3" width="5.6640625" bestFit="1" customWidth="1"/>
    <col min="4" max="5" width="9.109375" customWidth="1"/>
    <col min="6" max="6" width="11.6640625" bestFit="1" customWidth="1"/>
    <col min="7" max="9" width="9.109375" customWidth="1"/>
    <col min="10" max="10" width="10.5546875" style="21" bestFit="1" customWidth="1"/>
    <col min="11" max="11" width="9.109375" style="22"/>
    <col min="12" max="12" width="14" style="22" bestFit="1" customWidth="1"/>
    <col min="13" max="13" width="13.6640625" style="45" bestFit="1" customWidth="1"/>
    <col min="15" max="15" width="10" customWidth="1"/>
  </cols>
  <sheetData>
    <row r="1" spans="1:21" s="4" customFormat="1" ht="18" x14ac:dyDescent="0.35">
      <c r="B1" s="3" t="s">
        <v>0</v>
      </c>
      <c r="C1"/>
      <c r="D1"/>
      <c r="E1"/>
      <c r="F1"/>
      <c r="G1"/>
      <c r="H1"/>
      <c r="I1"/>
      <c r="J1" s="21"/>
      <c r="K1" s="22"/>
      <c r="L1" s="22"/>
      <c r="M1" s="23"/>
    </row>
    <row r="2" spans="1:21" s="4" customFormat="1" ht="18" x14ac:dyDescent="0.35">
      <c r="B2" s="3"/>
      <c r="C2"/>
      <c r="D2"/>
      <c r="E2"/>
      <c r="F2"/>
      <c r="G2"/>
      <c r="H2"/>
      <c r="I2"/>
      <c r="J2" s="21"/>
      <c r="K2" s="22"/>
      <c r="L2" s="22"/>
      <c r="M2" s="23"/>
    </row>
    <row r="3" spans="1:21" x14ac:dyDescent="0.3">
      <c r="B3" s="2" t="s">
        <v>1</v>
      </c>
      <c r="C3" s="14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5" t="s">
        <v>7</v>
      </c>
      <c r="I3" s="75" t="s">
        <v>8</v>
      </c>
      <c r="J3" s="24" t="s">
        <v>9</v>
      </c>
      <c r="K3" s="25" t="s">
        <v>10</v>
      </c>
      <c r="L3" s="26"/>
      <c r="M3" s="27" t="s">
        <v>11</v>
      </c>
    </row>
    <row r="4" spans="1:21" x14ac:dyDescent="0.3">
      <c r="A4" s="53">
        <v>1</v>
      </c>
      <c r="B4" s="54" t="s">
        <v>12</v>
      </c>
      <c r="C4" s="69" t="s">
        <v>98</v>
      </c>
      <c r="D4" s="112">
        <v>7</v>
      </c>
      <c r="E4" s="11">
        <v>7.4</v>
      </c>
      <c r="F4" s="69">
        <v>14.2</v>
      </c>
      <c r="G4" s="7">
        <v>6.7</v>
      </c>
      <c r="H4" s="69"/>
      <c r="I4" s="18"/>
      <c r="J4" s="28">
        <f t="shared" ref="J4:J30" si="0">SUM(D4:G4)</f>
        <v>35.300000000000004</v>
      </c>
      <c r="K4" s="29">
        <f>IF(J4&gt;0,RANK(J4,$J$4:$J$7),"")</f>
        <v>4</v>
      </c>
      <c r="L4" s="30" t="str">
        <f>IF((J4=MAX($J$4:$J$30)), "clubkampioen", " ")</f>
        <v xml:space="preserve"> </v>
      </c>
      <c r="M4" s="91" t="s">
        <v>13</v>
      </c>
      <c r="P4" s="17"/>
      <c r="U4" s="5"/>
    </row>
    <row r="5" spans="1:21" x14ac:dyDescent="0.3">
      <c r="A5" s="48">
        <v>2</v>
      </c>
      <c r="B5" s="55" t="s">
        <v>14</v>
      </c>
      <c r="C5" s="70" t="s">
        <v>98</v>
      </c>
      <c r="D5" s="113">
        <v>7</v>
      </c>
      <c r="E5" s="12">
        <v>7.2</v>
      </c>
      <c r="F5" s="70">
        <v>14.4</v>
      </c>
      <c r="G5" s="8">
        <v>6.8</v>
      </c>
      <c r="H5" s="70"/>
      <c r="I5" s="10"/>
      <c r="J5" s="32">
        <f t="shared" si="0"/>
        <v>35.4</v>
      </c>
      <c r="K5" s="33">
        <f>IF(J5&gt;0,RANK(J5,$J$4:$J$7),"")</f>
        <v>3</v>
      </c>
      <c r="L5" s="30" t="str">
        <f t="shared" ref="L5:L30" si="1">IF((J5=MAX($J$4:$J$30)), "clubkampioen", " ")</f>
        <v xml:space="preserve"> </v>
      </c>
      <c r="M5" s="91" t="s">
        <v>13</v>
      </c>
      <c r="P5" s="17"/>
    </row>
    <row r="6" spans="1:21" x14ac:dyDescent="0.3">
      <c r="A6" s="48">
        <v>3</v>
      </c>
      <c r="B6" s="55" t="s">
        <v>15</v>
      </c>
      <c r="C6" s="70" t="s">
        <v>98</v>
      </c>
      <c r="D6" s="113">
        <v>7</v>
      </c>
      <c r="E6" s="12">
        <v>7.6</v>
      </c>
      <c r="F6" s="70">
        <v>16.2</v>
      </c>
      <c r="G6" s="8">
        <v>7.5</v>
      </c>
      <c r="H6" s="70"/>
      <c r="I6" s="10"/>
      <c r="J6" s="32">
        <f t="shared" si="0"/>
        <v>38.299999999999997</v>
      </c>
      <c r="K6" s="33">
        <f>IF(J6&gt;0,RANK(J6,$J$4:$J$7),"")</f>
        <v>1</v>
      </c>
      <c r="L6" s="30" t="str">
        <f t="shared" si="1"/>
        <v xml:space="preserve"> </v>
      </c>
      <c r="M6" s="91" t="s">
        <v>13</v>
      </c>
    </row>
    <row r="7" spans="1:21" x14ac:dyDescent="0.3">
      <c r="A7" s="49">
        <v>4</v>
      </c>
      <c r="B7" s="56" t="s">
        <v>16</v>
      </c>
      <c r="C7" s="71" t="s">
        <v>98</v>
      </c>
      <c r="D7" s="114">
        <v>7.75</v>
      </c>
      <c r="E7" s="13">
        <v>14.8</v>
      </c>
      <c r="F7" s="71">
        <v>8.5</v>
      </c>
      <c r="G7" s="9">
        <v>7</v>
      </c>
      <c r="H7" s="71"/>
      <c r="I7" s="19"/>
      <c r="J7" s="34">
        <f t="shared" si="0"/>
        <v>38.049999999999997</v>
      </c>
      <c r="K7" s="35">
        <f>IF(J7&gt;0,RANK(J7,$J$4:$J$7),"")</f>
        <v>2</v>
      </c>
      <c r="L7" s="30" t="str">
        <f t="shared" si="1"/>
        <v xml:space="preserve"> </v>
      </c>
      <c r="M7" s="91" t="s">
        <v>13</v>
      </c>
      <c r="O7" s="47"/>
    </row>
    <row r="8" spans="1:21" x14ac:dyDescent="0.3">
      <c r="A8" s="50">
        <v>5</v>
      </c>
      <c r="B8" s="57" t="s">
        <v>17</v>
      </c>
      <c r="C8" s="69" t="s">
        <v>98</v>
      </c>
      <c r="D8" s="112">
        <v>7.5</v>
      </c>
      <c r="E8" s="11">
        <v>7.6</v>
      </c>
      <c r="F8" s="69">
        <v>17.2</v>
      </c>
      <c r="G8" s="7">
        <v>7.8</v>
      </c>
      <c r="H8" s="69"/>
      <c r="I8" s="18"/>
      <c r="J8" s="28">
        <f t="shared" si="0"/>
        <v>40.099999999999994</v>
      </c>
      <c r="K8" s="29">
        <f>IF(J8&gt;0,RANK(J8,$J$8:$J$11),"")</f>
        <v>3</v>
      </c>
      <c r="L8" s="30" t="str">
        <f t="shared" si="1"/>
        <v xml:space="preserve"> </v>
      </c>
      <c r="M8" s="91" t="s">
        <v>13</v>
      </c>
    </row>
    <row r="9" spans="1:21" x14ac:dyDescent="0.3">
      <c r="A9" s="51">
        <v>6</v>
      </c>
      <c r="B9" s="58" t="s">
        <v>18</v>
      </c>
      <c r="C9" s="70" t="s">
        <v>98</v>
      </c>
      <c r="D9" s="113">
        <v>7.75</v>
      </c>
      <c r="E9" s="12">
        <v>7.8</v>
      </c>
      <c r="F9" s="70">
        <v>16.8</v>
      </c>
      <c r="G9" s="8">
        <v>8.1999999999999993</v>
      </c>
      <c r="H9" s="70"/>
      <c r="I9" s="10"/>
      <c r="J9" s="32">
        <f t="shared" si="0"/>
        <v>40.549999999999997</v>
      </c>
      <c r="K9" s="33">
        <f>IF(J9&gt;0,RANK(J9,$J$8:$J$11),"")</f>
        <v>1</v>
      </c>
      <c r="L9" s="30" t="str">
        <f t="shared" si="1"/>
        <v xml:space="preserve"> </v>
      </c>
      <c r="M9" s="91" t="s">
        <v>13</v>
      </c>
      <c r="O9" s="47"/>
    </row>
    <row r="10" spans="1:21" x14ac:dyDescent="0.3">
      <c r="A10" s="51">
        <v>7</v>
      </c>
      <c r="B10" s="58" t="s">
        <v>19</v>
      </c>
      <c r="C10" s="70" t="s">
        <v>98</v>
      </c>
      <c r="D10" s="113">
        <v>8</v>
      </c>
      <c r="E10" s="12">
        <v>15.2</v>
      </c>
      <c r="F10" s="70">
        <v>7.9</v>
      </c>
      <c r="G10" s="8">
        <v>7.2</v>
      </c>
      <c r="H10" s="70"/>
      <c r="I10" s="10"/>
      <c r="J10" s="32">
        <f t="shared" si="0"/>
        <v>38.300000000000004</v>
      </c>
      <c r="K10" s="33">
        <f>IF(J10&gt;0,RANK(J10,$J$8:$J$11),"")</f>
        <v>4</v>
      </c>
      <c r="L10" s="30" t="str">
        <f t="shared" si="1"/>
        <v xml:space="preserve"> </v>
      </c>
      <c r="M10" s="91" t="s">
        <v>13</v>
      </c>
      <c r="O10" s="47"/>
    </row>
    <row r="11" spans="1:21" x14ac:dyDescent="0.3">
      <c r="A11" s="52">
        <v>8</v>
      </c>
      <c r="B11" s="59" t="s">
        <v>20</v>
      </c>
      <c r="C11" s="71" t="s">
        <v>98</v>
      </c>
      <c r="D11" s="114">
        <v>16</v>
      </c>
      <c r="E11" s="13">
        <v>7.5</v>
      </c>
      <c r="F11" s="71">
        <v>8.6999999999999993</v>
      </c>
      <c r="G11" s="9">
        <v>8.1999999999999993</v>
      </c>
      <c r="H11" s="71"/>
      <c r="I11" s="19"/>
      <c r="J11" s="34">
        <f t="shared" si="0"/>
        <v>40.400000000000006</v>
      </c>
      <c r="K11" s="35">
        <f>IF(J11&gt;0,RANK(J11,$J$8:$J$11),"")</f>
        <v>2</v>
      </c>
      <c r="L11" s="30" t="str">
        <f t="shared" si="1"/>
        <v xml:space="preserve"> </v>
      </c>
      <c r="M11" s="91" t="s">
        <v>13</v>
      </c>
      <c r="O11" s="47"/>
    </row>
    <row r="12" spans="1:21" x14ac:dyDescent="0.3">
      <c r="A12" s="53">
        <v>9</v>
      </c>
      <c r="B12" s="54" t="s">
        <v>21</v>
      </c>
      <c r="C12" s="69" t="s">
        <v>98</v>
      </c>
      <c r="D12" s="112">
        <v>7.25</v>
      </c>
      <c r="E12" s="11">
        <v>7</v>
      </c>
      <c r="F12" s="69">
        <v>15</v>
      </c>
      <c r="G12" s="7">
        <v>7.5</v>
      </c>
      <c r="H12" s="69"/>
      <c r="I12" s="18"/>
      <c r="J12" s="28">
        <f t="shared" si="0"/>
        <v>36.75</v>
      </c>
      <c r="K12" s="29">
        <f>IF(J12&gt;0,RANK(J12,$J$12:$J$15),"")</f>
        <v>3</v>
      </c>
      <c r="L12" s="30" t="str">
        <f t="shared" si="1"/>
        <v xml:space="preserve"> </v>
      </c>
      <c r="M12" s="36" t="s">
        <v>22</v>
      </c>
      <c r="O12" s="46"/>
    </row>
    <row r="13" spans="1:21" s="5" customFormat="1" x14ac:dyDescent="0.3">
      <c r="A13" s="48">
        <v>10</v>
      </c>
      <c r="B13" s="55" t="s">
        <v>23</v>
      </c>
      <c r="C13" s="70" t="s">
        <v>98</v>
      </c>
      <c r="D13" s="113">
        <v>7.5</v>
      </c>
      <c r="E13" s="12">
        <v>15</v>
      </c>
      <c r="F13" s="70">
        <v>7.7</v>
      </c>
      <c r="G13" s="8">
        <v>7.8</v>
      </c>
      <c r="H13" s="70"/>
      <c r="I13" s="10"/>
      <c r="J13" s="32">
        <f t="shared" si="0"/>
        <v>38</v>
      </c>
      <c r="K13" s="33">
        <f>IF(J13&gt;0,RANK(J13,$J$12:$J$15),"")</f>
        <v>2</v>
      </c>
      <c r="L13" s="30" t="str">
        <f t="shared" si="1"/>
        <v xml:space="preserve"> </v>
      </c>
      <c r="M13" s="36" t="s">
        <v>22</v>
      </c>
      <c r="O13" s="86"/>
    </row>
    <row r="14" spans="1:21" s="6" customFormat="1" x14ac:dyDescent="0.3">
      <c r="A14" s="48">
        <v>11</v>
      </c>
      <c r="B14" s="55" t="s">
        <v>24</v>
      </c>
      <c r="C14" s="70" t="s">
        <v>98</v>
      </c>
      <c r="D14" s="113">
        <v>7.75</v>
      </c>
      <c r="E14" s="12">
        <v>16.2</v>
      </c>
      <c r="F14" s="70">
        <v>7.9</v>
      </c>
      <c r="G14" s="8">
        <v>8</v>
      </c>
      <c r="H14" s="70"/>
      <c r="I14" s="10"/>
      <c r="J14" s="32">
        <f t="shared" si="0"/>
        <v>39.85</v>
      </c>
      <c r="K14" s="33">
        <f>IF(J14&gt;0,RANK(J14,$J$12:$J$15),"")</f>
        <v>1</v>
      </c>
      <c r="L14" s="30" t="str">
        <f t="shared" si="1"/>
        <v xml:space="preserve"> </v>
      </c>
      <c r="M14" s="36" t="s">
        <v>22</v>
      </c>
      <c r="O14" s="87"/>
    </row>
    <row r="15" spans="1:21" x14ac:dyDescent="0.3">
      <c r="A15" s="49">
        <v>12</v>
      </c>
      <c r="B15" s="56" t="s">
        <v>25</v>
      </c>
      <c r="C15" s="71"/>
      <c r="D15" s="114"/>
      <c r="E15" s="13"/>
      <c r="F15" s="71"/>
      <c r="G15" s="9"/>
      <c r="H15" s="71"/>
      <c r="I15" s="19"/>
      <c r="J15" s="34">
        <f t="shared" si="0"/>
        <v>0</v>
      </c>
      <c r="K15" s="35" t="str">
        <f>IF(J15&gt;0,RANK(J15,$J$12:$J$15),"")</f>
        <v/>
      </c>
      <c r="L15" s="30" t="str">
        <f t="shared" si="1"/>
        <v xml:space="preserve"> </v>
      </c>
      <c r="M15" s="36" t="s">
        <v>22</v>
      </c>
      <c r="O15" s="87"/>
    </row>
    <row r="16" spans="1:21" x14ac:dyDescent="0.3">
      <c r="A16" s="50">
        <v>14</v>
      </c>
      <c r="B16" s="57" t="s">
        <v>26</v>
      </c>
      <c r="C16" s="69" t="s">
        <v>98</v>
      </c>
      <c r="D16" s="112">
        <v>16</v>
      </c>
      <c r="E16" s="11">
        <v>8.8000000000000007</v>
      </c>
      <c r="F16" s="69">
        <v>7.6</v>
      </c>
      <c r="G16" s="7">
        <v>7.8</v>
      </c>
      <c r="H16" s="69"/>
      <c r="I16" s="18"/>
      <c r="J16" s="28">
        <f t="shared" si="0"/>
        <v>40.199999999999996</v>
      </c>
      <c r="K16" s="29">
        <f>IF(J16&gt;0,RANK(J16,$J$16:$J$19),"")</f>
        <v>3</v>
      </c>
      <c r="L16" s="30" t="str">
        <f t="shared" si="1"/>
        <v xml:space="preserve"> </v>
      </c>
      <c r="M16" s="89" t="s">
        <v>27</v>
      </c>
    </row>
    <row r="17" spans="1:13" x14ac:dyDescent="0.3">
      <c r="A17" s="51">
        <v>15</v>
      </c>
      <c r="B17" s="58" t="s">
        <v>28</v>
      </c>
      <c r="C17" s="70" t="s">
        <v>98</v>
      </c>
      <c r="D17" s="113">
        <v>15.5</v>
      </c>
      <c r="E17" s="12">
        <v>9.1</v>
      </c>
      <c r="F17" s="70">
        <v>7.9</v>
      </c>
      <c r="G17" s="8">
        <v>7.7</v>
      </c>
      <c r="H17" s="70"/>
      <c r="I17" s="10"/>
      <c r="J17" s="32">
        <f t="shared" si="0"/>
        <v>40.200000000000003</v>
      </c>
      <c r="K17" s="33">
        <f>IF(J17&gt;0,RANK(J17,$J$16:$J$19),"")</f>
        <v>2</v>
      </c>
      <c r="L17" s="30" t="str">
        <f t="shared" si="1"/>
        <v xml:space="preserve"> </v>
      </c>
      <c r="M17" s="89" t="s">
        <v>27</v>
      </c>
    </row>
    <row r="18" spans="1:13" x14ac:dyDescent="0.3">
      <c r="A18" s="51">
        <v>16</v>
      </c>
      <c r="B18" s="58" t="s">
        <v>29</v>
      </c>
      <c r="C18" s="70" t="s">
        <v>98</v>
      </c>
      <c r="D18" s="113">
        <v>16</v>
      </c>
      <c r="E18" s="20">
        <v>8.9</v>
      </c>
      <c r="F18" s="72">
        <v>7.7</v>
      </c>
      <c r="G18" s="16">
        <v>8</v>
      </c>
      <c r="H18" s="70"/>
      <c r="I18" s="10"/>
      <c r="J18" s="32">
        <f t="shared" si="0"/>
        <v>40.6</v>
      </c>
      <c r="K18" s="33">
        <f>IF(J18&gt;0,RANK(J18,$J$16:$J$19),"")</f>
        <v>1</v>
      </c>
      <c r="L18" s="30" t="str">
        <f t="shared" si="1"/>
        <v xml:space="preserve"> </v>
      </c>
      <c r="M18" s="89" t="s">
        <v>27</v>
      </c>
    </row>
    <row r="19" spans="1:13" x14ac:dyDescent="0.3">
      <c r="A19" s="52">
        <v>17</v>
      </c>
      <c r="B19" s="59" t="s">
        <v>30</v>
      </c>
      <c r="C19" s="71" t="s">
        <v>98</v>
      </c>
      <c r="D19" s="114">
        <v>7.25</v>
      </c>
      <c r="E19" s="60">
        <v>9</v>
      </c>
      <c r="F19" s="73">
        <v>7.5</v>
      </c>
      <c r="G19" s="61">
        <v>15.8</v>
      </c>
      <c r="H19" s="71"/>
      <c r="I19" s="19"/>
      <c r="J19" s="34">
        <f t="shared" si="0"/>
        <v>39.549999999999997</v>
      </c>
      <c r="K19" s="35">
        <f>IF(J19&gt;0,RANK(J19,$J$16:$J$19),"")</f>
        <v>4</v>
      </c>
      <c r="L19" s="30" t="str">
        <f t="shared" si="1"/>
        <v xml:space="preserve"> </v>
      </c>
      <c r="M19" s="89" t="s">
        <v>27</v>
      </c>
    </row>
    <row r="20" spans="1:13" x14ac:dyDescent="0.3">
      <c r="A20" s="53">
        <v>18</v>
      </c>
      <c r="B20" s="62" t="s">
        <v>31</v>
      </c>
      <c r="C20" s="69" t="s">
        <v>98</v>
      </c>
      <c r="D20" s="112">
        <v>17</v>
      </c>
      <c r="E20" s="63">
        <v>9</v>
      </c>
      <c r="F20" s="74">
        <v>7.5</v>
      </c>
      <c r="G20" s="64">
        <v>8.8000000000000007</v>
      </c>
      <c r="H20" s="69"/>
      <c r="I20" s="18"/>
      <c r="J20" s="28">
        <f t="shared" si="0"/>
        <v>42.3</v>
      </c>
      <c r="K20" s="29">
        <f>IF(J20&gt;0,RANK(J20,$J$20:$J$22),"")</f>
        <v>1</v>
      </c>
      <c r="L20" s="30" t="str">
        <f t="shared" si="1"/>
        <v xml:space="preserve"> </v>
      </c>
      <c r="M20" s="31" t="s">
        <v>32</v>
      </c>
    </row>
    <row r="21" spans="1:13" x14ac:dyDescent="0.3">
      <c r="A21" s="48">
        <v>19</v>
      </c>
      <c r="B21" s="65" t="s">
        <v>33</v>
      </c>
      <c r="C21" s="70" t="s">
        <v>98</v>
      </c>
      <c r="D21" s="113">
        <v>7</v>
      </c>
      <c r="E21" s="20">
        <v>17.8</v>
      </c>
      <c r="F21" s="72">
        <v>7.3</v>
      </c>
      <c r="G21" s="16">
        <v>8.5</v>
      </c>
      <c r="H21" s="70"/>
      <c r="I21" s="10"/>
      <c r="J21" s="32">
        <f t="shared" si="0"/>
        <v>40.6</v>
      </c>
      <c r="K21" s="33">
        <f>IF(J21&gt;0,RANK(J21,$J$20:$J$22),"")</f>
        <v>3</v>
      </c>
      <c r="L21" s="30" t="str">
        <f t="shared" si="1"/>
        <v xml:space="preserve"> </v>
      </c>
      <c r="M21" s="31" t="s">
        <v>32</v>
      </c>
    </row>
    <row r="22" spans="1:13" x14ac:dyDescent="0.3">
      <c r="A22" s="49">
        <v>20</v>
      </c>
      <c r="B22" s="66" t="s">
        <v>34</v>
      </c>
      <c r="C22" s="71" t="s">
        <v>98</v>
      </c>
      <c r="D22" s="114">
        <v>8</v>
      </c>
      <c r="E22" s="60">
        <v>18.399999999999999</v>
      </c>
      <c r="F22" s="73">
        <v>7.4</v>
      </c>
      <c r="G22" s="61">
        <v>8.4</v>
      </c>
      <c r="H22" s="71"/>
      <c r="I22" s="19"/>
      <c r="J22" s="34">
        <f t="shared" si="0"/>
        <v>42.199999999999996</v>
      </c>
      <c r="K22" s="35">
        <f>IF(J22&gt;0,RANK(J22,$J$20:$J$22),"")</f>
        <v>2</v>
      </c>
      <c r="L22" s="30" t="str">
        <f t="shared" si="1"/>
        <v xml:space="preserve"> </v>
      </c>
      <c r="M22" s="31" t="s">
        <v>32</v>
      </c>
    </row>
    <row r="23" spans="1:13" x14ac:dyDescent="0.3">
      <c r="A23" s="50">
        <v>21</v>
      </c>
      <c r="B23" s="67" t="s">
        <v>35</v>
      </c>
      <c r="C23" s="69" t="s">
        <v>98</v>
      </c>
      <c r="D23" s="112">
        <v>16</v>
      </c>
      <c r="E23" s="63">
        <v>7.9</v>
      </c>
      <c r="F23" s="74">
        <v>6.9</v>
      </c>
      <c r="G23" s="64">
        <v>7.5</v>
      </c>
      <c r="H23" s="69"/>
      <c r="I23" s="18"/>
      <c r="J23" s="28">
        <f t="shared" si="0"/>
        <v>38.299999999999997</v>
      </c>
      <c r="K23" s="29">
        <f>IF(J23&gt;0,RANK(J23,$J$23:$J$25),"")</f>
        <v>3</v>
      </c>
      <c r="L23" s="30" t="str">
        <f t="shared" si="1"/>
        <v xml:space="preserve"> </v>
      </c>
      <c r="M23" s="31" t="s">
        <v>32</v>
      </c>
    </row>
    <row r="24" spans="1:13" x14ac:dyDescent="0.3">
      <c r="A24" s="51">
        <v>22</v>
      </c>
      <c r="B24" s="68" t="s">
        <v>36</v>
      </c>
      <c r="C24" s="70" t="s">
        <v>98</v>
      </c>
      <c r="D24" s="113">
        <v>8</v>
      </c>
      <c r="E24" s="20">
        <v>8.6</v>
      </c>
      <c r="F24" s="72">
        <v>15.4</v>
      </c>
      <c r="G24" s="16">
        <v>8</v>
      </c>
      <c r="H24" s="70"/>
      <c r="I24" s="10"/>
      <c r="J24" s="32">
        <f t="shared" si="0"/>
        <v>40</v>
      </c>
      <c r="K24" s="33">
        <f>IF(J24&gt;0,RANK(J24,$J$23:$J$25),"")</f>
        <v>2</v>
      </c>
      <c r="L24" s="30" t="str">
        <f t="shared" si="1"/>
        <v xml:space="preserve"> </v>
      </c>
      <c r="M24" s="31" t="s">
        <v>32</v>
      </c>
    </row>
    <row r="25" spans="1:13" x14ac:dyDescent="0.3">
      <c r="A25" s="51">
        <v>23</v>
      </c>
      <c r="B25" s="68" t="s">
        <v>37</v>
      </c>
      <c r="C25" s="70" t="s">
        <v>98</v>
      </c>
      <c r="D25" s="113">
        <v>7.5</v>
      </c>
      <c r="E25" s="20">
        <v>18.2</v>
      </c>
      <c r="F25" s="72">
        <v>7.6</v>
      </c>
      <c r="G25" s="16">
        <v>7.7</v>
      </c>
      <c r="H25" s="70"/>
      <c r="I25" s="10"/>
      <c r="J25" s="34">
        <f t="shared" si="0"/>
        <v>41</v>
      </c>
      <c r="K25" s="35">
        <f>IF(J25&gt;0,RANK(J25,$J$23:$J$25),"")</f>
        <v>1</v>
      </c>
      <c r="L25" s="30" t="str">
        <f t="shared" si="1"/>
        <v xml:space="preserve"> </v>
      </c>
      <c r="M25" s="31" t="s">
        <v>32</v>
      </c>
    </row>
    <row r="26" spans="1:13" x14ac:dyDescent="0.3">
      <c r="A26" s="53">
        <v>24</v>
      </c>
      <c r="B26" s="62" t="s">
        <v>38</v>
      </c>
      <c r="C26" s="69" t="s">
        <v>98</v>
      </c>
      <c r="D26" s="112">
        <v>8.25</v>
      </c>
      <c r="E26" s="63">
        <v>19</v>
      </c>
      <c r="F26" s="74">
        <v>7.8</v>
      </c>
      <c r="G26" s="64">
        <v>9</v>
      </c>
      <c r="H26" s="69"/>
      <c r="I26" s="18"/>
      <c r="J26" s="28">
        <f t="shared" si="0"/>
        <v>44.05</v>
      </c>
      <c r="K26" s="29">
        <f>IF(J26&gt;0,RANK(J26,$J$26:$J$29),"")</f>
        <v>1</v>
      </c>
      <c r="L26" s="30" t="str">
        <f t="shared" si="1"/>
        <v>clubkampioen</v>
      </c>
      <c r="M26" s="36" t="s">
        <v>22</v>
      </c>
    </row>
    <row r="27" spans="1:13" x14ac:dyDescent="0.3">
      <c r="A27" s="48">
        <v>25</v>
      </c>
      <c r="B27" s="65" t="s">
        <v>39</v>
      </c>
      <c r="C27" s="70"/>
      <c r="D27" s="113"/>
      <c r="E27" s="20"/>
      <c r="F27" s="72"/>
      <c r="G27" s="16"/>
      <c r="H27" s="70"/>
      <c r="I27" s="10"/>
      <c r="J27" s="32">
        <f t="shared" si="0"/>
        <v>0</v>
      </c>
      <c r="K27" s="33" t="str">
        <f>IF(J27&gt;0,RANK(J27,$J$26:$J$29),"")</f>
        <v/>
      </c>
      <c r="L27" s="30" t="str">
        <f t="shared" si="1"/>
        <v xml:space="preserve"> </v>
      </c>
      <c r="M27" s="36" t="s">
        <v>22</v>
      </c>
    </row>
    <row r="28" spans="1:13" x14ac:dyDescent="0.3">
      <c r="A28" s="48">
        <v>26</v>
      </c>
      <c r="B28" s="65" t="s">
        <v>40</v>
      </c>
      <c r="C28" s="70" t="s">
        <v>98</v>
      </c>
      <c r="D28" s="113">
        <v>8</v>
      </c>
      <c r="E28" s="20">
        <v>7.8</v>
      </c>
      <c r="F28" s="72">
        <v>8.1</v>
      </c>
      <c r="G28" s="16">
        <v>16.600000000000001</v>
      </c>
      <c r="H28" s="70"/>
      <c r="I28" s="10"/>
      <c r="J28" s="32">
        <f t="shared" si="0"/>
        <v>40.5</v>
      </c>
      <c r="K28" s="33">
        <f>IF(J28&gt;0,RANK(J28,$J$26:$J$29),"")</f>
        <v>3</v>
      </c>
      <c r="L28" s="30" t="str">
        <f t="shared" si="1"/>
        <v xml:space="preserve"> </v>
      </c>
      <c r="M28" s="36" t="s">
        <v>22</v>
      </c>
    </row>
    <row r="29" spans="1:13" x14ac:dyDescent="0.3">
      <c r="A29" s="49">
        <v>27</v>
      </c>
      <c r="B29" s="66" t="s">
        <v>41</v>
      </c>
      <c r="C29" s="71" t="s">
        <v>98</v>
      </c>
      <c r="D29" s="114">
        <v>8</v>
      </c>
      <c r="E29" s="60">
        <v>17.8</v>
      </c>
      <c r="F29" s="73">
        <v>6.9</v>
      </c>
      <c r="G29" s="61">
        <v>8.5</v>
      </c>
      <c r="H29" s="71"/>
      <c r="I29" s="19"/>
      <c r="J29" s="34">
        <f t="shared" si="0"/>
        <v>41.2</v>
      </c>
      <c r="K29" s="35">
        <f>IF(J29&gt;0,RANK(J29,$J$26:$J$29),"")</f>
        <v>2</v>
      </c>
      <c r="L29" s="30" t="str">
        <f t="shared" si="1"/>
        <v xml:space="preserve"> </v>
      </c>
      <c r="M29" s="36" t="s">
        <v>22</v>
      </c>
    </row>
    <row r="30" spans="1:13" x14ac:dyDescent="0.3">
      <c r="A30" s="51">
        <v>28</v>
      </c>
      <c r="B30" s="76" t="s">
        <v>42</v>
      </c>
      <c r="C30" s="70" t="s">
        <v>98</v>
      </c>
      <c r="D30" s="113">
        <v>16</v>
      </c>
      <c r="E30" s="12">
        <v>9.6999999999999993</v>
      </c>
      <c r="F30" s="70">
        <v>8.1</v>
      </c>
      <c r="G30" s="8">
        <v>8.8000000000000007</v>
      </c>
      <c r="H30" s="70"/>
      <c r="I30" s="10"/>
      <c r="J30" s="32">
        <f t="shared" si="0"/>
        <v>42.599999999999994</v>
      </c>
      <c r="K30" s="33">
        <f>IF(J30&gt;0,RANK(J30,$J$30:$J$31),"")</f>
        <v>1</v>
      </c>
      <c r="L30" s="84" t="str">
        <f t="shared" si="1"/>
        <v xml:space="preserve"> </v>
      </c>
      <c r="M30" s="89" t="s">
        <v>27</v>
      </c>
    </row>
    <row r="31" spans="1:13" x14ac:dyDescent="0.3">
      <c r="A31" s="52">
        <v>29</v>
      </c>
      <c r="B31" s="77" t="s">
        <v>43</v>
      </c>
      <c r="C31" s="73"/>
      <c r="D31" s="115"/>
      <c r="E31" s="13"/>
      <c r="F31" s="71"/>
      <c r="G31" s="9"/>
      <c r="H31" s="71"/>
      <c r="I31" s="19"/>
      <c r="J31" s="34">
        <f t="shared" ref="J31:J47" si="2">SUM(D31:I31)</f>
        <v>0</v>
      </c>
      <c r="K31" s="35" t="str">
        <f>IF(J31&gt;0,RANK(J31,$J$30:$J$31),"")</f>
        <v/>
      </c>
      <c r="L31" s="30" t="str">
        <f>IF((J31=MAX($J$31:$J$47)), "clubkampioen", " ")</f>
        <v xml:space="preserve"> </v>
      </c>
      <c r="M31" s="90" t="s">
        <v>44</v>
      </c>
    </row>
    <row r="32" spans="1:13" x14ac:dyDescent="0.3">
      <c r="A32" s="53">
        <v>30</v>
      </c>
      <c r="B32" s="78" t="s">
        <v>45</v>
      </c>
      <c r="C32" s="69" t="s">
        <v>98</v>
      </c>
      <c r="D32" s="112">
        <v>7.5</v>
      </c>
      <c r="E32" s="112">
        <v>17.2</v>
      </c>
      <c r="F32" s="69">
        <v>8.5</v>
      </c>
      <c r="G32" s="7">
        <v>7.1</v>
      </c>
      <c r="H32" s="69">
        <v>7.4</v>
      </c>
      <c r="I32" s="18">
        <v>8.6999999999999993</v>
      </c>
      <c r="J32" s="28">
        <f t="shared" si="2"/>
        <v>56.400000000000006</v>
      </c>
      <c r="K32" s="29">
        <f>IF(J32&gt;0,RANK(J32,$J$32:$J$34),"")</f>
        <v>1</v>
      </c>
      <c r="L32" s="30" t="str">
        <f t="shared" ref="L32:L47" si="3">IF((J32=MAX($J$31:$J$47)), "clubkampioen", " ")</f>
        <v xml:space="preserve"> </v>
      </c>
      <c r="M32" s="88" t="s">
        <v>46</v>
      </c>
    </row>
    <row r="33" spans="1:16" x14ac:dyDescent="0.3">
      <c r="A33" s="48">
        <v>31</v>
      </c>
      <c r="B33" s="79" t="s">
        <v>47</v>
      </c>
      <c r="C33" s="70" t="s">
        <v>98</v>
      </c>
      <c r="D33" s="113">
        <v>7.75</v>
      </c>
      <c r="E33" s="113">
        <v>16.2</v>
      </c>
      <c r="F33" s="70">
        <v>7.8</v>
      </c>
      <c r="G33" s="8">
        <v>7</v>
      </c>
      <c r="H33" s="70">
        <v>7.8</v>
      </c>
      <c r="I33" s="10">
        <v>9.1999999999999993</v>
      </c>
      <c r="J33" s="32">
        <f t="shared" si="2"/>
        <v>55.75</v>
      </c>
      <c r="K33" s="33">
        <f>IF(J33&gt;0,RANK(J33,$J$32:$J$34),"")</f>
        <v>2</v>
      </c>
      <c r="L33" s="30" t="str">
        <f t="shared" si="3"/>
        <v xml:space="preserve"> </v>
      </c>
      <c r="M33" s="88" t="s">
        <v>46</v>
      </c>
      <c r="P33" s="17"/>
    </row>
    <row r="34" spans="1:16" x14ac:dyDescent="0.3">
      <c r="A34" s="49">
        <v>32</v>
      </c>
      <c r="B34" s="80" t="s">
        <v>48</v>
      </c>
      <c r="C34" s="70" t="s">
        <v>98</v>
      </c>
      <c r="D34" s="113">
        <v>15</v>
      </c>
      <c r="E34" s="113">
        <v>7.9</v>
      </c>
      <c r="F34" s="70">
        <v>7.5</v>
      </c>
      <c r="G34" s="8">
        <v>6.7</v>
      </c>
      <c r="H34" s="70">
        <v>7.4</v>
      </c>
      <c r="I34" s="10">
        <v>8.6</v>
      </c>
      <c r="J34" s="34">
        <f t="shared" si="2"/>
        <v>53.1</v>
      </c>
      <c r="K34" s="33">
        <f>IF(J34&gt;0,RANK(J34,$J$32:$J$34),"")</f>
        <v>3</v>
      </c>
      <c r="L34" s="30" t="str">
        <f t="shared" si="3"/>
        <v xml:space="preserve"> </v>
      </c>
      <c r="M34" s="88" t="s">
        <v>46</v>
      </c>
      <c r="P34" s="17"/>
    </row>
    <row r="35" spans="1:16" x14ac:dyDescent="0.3">
      <c r="A35" s="50">
        <v>33</v>
      </c>
      <c r="B35" s="57" t="s">
        <v>49</v>
      </c>
      <c r="C35" s="69" t="s">
        <v>98</v>
      </c>
      <c r="D35" s="112">
        <v>7.5</v>
      </c>
      <c r="E35" s="112">
        <v>16.8</v>
      </c>
      <c r="F35" s="69">
        <v>7.5</v>
      </c>
      <c r="G35" s="7">
        <v>6.5</v>
      </c>
      <c r="H35" s="69">
        <v>7.2</v>
      </c>
      <c r="I35" s="18">
        <v>8.9</v>
      </c>
      <c r="J35" s="28">
        <f t="shared" si="2"/>
        <v>54.4</v>
      </c>
      <c r="K35" s="29">
        <f>IF(J35&gt;0,RANK(J35,$J$35:$J$37),"")</f>
        <v>1</v>
      </c>
      <c r="L35" s="30" t="str">
        <f t="shared" si="3"/>
        <v xml:space="preserve"> </v>
      </c>
      <c r="M35" s="88" t="s">
        <v>46</v>
      </c>
    </row>
    <row r="36" spans="1:16" x14ac:dyDescent="0.3">
      <c r="A36" s="51">
        <v>34</v>
      </c>
      <c r="B36" s="58" t="s">
        <v>50</v>
      </c>
      <c r="C36" s="70" t="s">
        <v>98</v>
      </c>
      <c r="D36" s="113">
        <v>7</v>
      </c>
      <c r="E36" s="113">
        <v>16.600000000000001</v>
      </c>
      <c r="F36" s="70">
        <v>7</v>
      </c>
      <c r="G36" s="8">
        <v>6.8</v>
      </c>
      <c r="H36" s="70">
        <v>7.2</v>
      </c>
      <c r="I36" s="10">
        <v>8.8000000000000007</v>
      </c>
      <c r="J36" s="32">
        <f t="shared" si="2"/>
        <v>53.400000000000006</v>
      </c>
      <c r="K36" s="33">
        <f>IF(J36&gt;0,RANK(J36,$J$35:$J$37),"")</f>
        <v>2</v>
      </c>
      <c r="L36" s="30" t="str">
        <f t="shared" si="3"/>
        <v xml:space="preserve"> </v>
      </c>
      <c r="M36" s="88" t="s">
        <v>46</v>
      </c>
    </row>
    <row r="37" spans="1:16" x14ac:dyDescent="0.3">
      <c r="A37" s="52">
        <v>35</v>
      </c>
      <c r="B37" s="59" t="s">
        <v>51</v>
      </c>
      <c r="C37" s="71" t="s">
        <v>98</v>
      </c>
      <c r="D37" s="114">
        <v>7.25</v>
      </c>
      <c r="E37" s="114">
        <v>15.2</v>
      </c>
      <c r="F37" s="71">
        <v>7.1</v>
      </c>
      <c r="G37" s="9">
        <v>7.3</v>
      </c>
      <c r="H37" s="71">
        <v>7.3</v>
      </c>
      <c r="I37" s="19">
        <v>8.8000000000000007</v>
      </c>
      <c r="J37" s="34">
        <f t="shared" si="2"/>
        <v>52.949999999999989</v>
      </c>
      <c r="K37" s="35">
        <f>IF(J37&gt;0,RANK(J37,$J$35:$J$37),"")</f>
        <v>3</v>
      </c>
      <c r="L37" s="30" t="str">
        <f t="shared" si="3"/>
        <v xml:space="preserve"> </v>
      </c>
      <c r="M37" s="88" t="s">
        <v>46</v>
      </c>
    </row>
    <row r="38" spans="1:16" x14ac:dyDescent="0.3">
      <c r="A38" s="53">
        <v>36</v>
      </c>
      <c r="B38" s="54" t="s">
        <v>52</v>
      </c>
      <c r="C38" s="69" t="s">
        <v>98</v>
      </c>
      <c r="D38" s="112">
        <v>7.5</v>
      </c>
      <c r="E38" s="112">
        <v>8.1</v>
      </c>
      <c r="F38" s="69">
        <v>8</v>
      </c>
      <c r="G38" s="7">
        <v>8.9</v>
      </c>
      <c r="H38" s="69">
        <v>7.5</v>
      </c>
      <c r="I38" s="18">
        <v>18.2</v>
      </c>
      <c r="J38" s="28">
        <f t="shared" si="2"/>
        <v>58.2</v>
      </c>
      <c r="K38" s="29">
        <f>IF(J38&gt;0,RANK(J38,$J$38:$J$40),"")</f>
        <v>2</v>
      </c>
      <c r="L38" s="30" t="str">
        <f t="shared" si="3"/>
        <v xml:space="preserve"> </v>
      </c>
      <c r="M38" s="88" t="s">
        <v>46</v>
      </c>
      <c r="O38" s="47"/>
    </row>
    <row r="39" spans="1:16" x14ac:dyDescent="0.3">
      <c r="A39" s="48">
        <v>37</v>
      </c>
      <c r="B39" s="55" t="s">
        <v>53</v>
      </c>
      <c r="C39" s="70" t="s">
        <v>98</v>
      </c>
      <c r="D39" s="113">
        <v>8</v>
      </c>
      <c r="E39" s="113">
        <v>8.6</v>
      </c>
      <c r="F39" s="70">
        <v>9</v>
      </c>
      <c r="G39" s="8">
        <v>8</v>
      </c>
      <c r="H39" s="70">
        <v>15</v>
      </c>
      <c r="I39" s="10">
        <v>9</v>
      </c>
      <c r="J39" s="32">
        <f t="shared" si="2"/>
        <v>57.6</v>
      </c>
      <c r="K39" s="33">
        <f>IF(J39&gt;0,RANK(J39,$J$38:$J$40),"")</f>
        <v>3</v>
      </c>
      <c r="L39" s="30" t="str">
        <f t="shared" si="3"/>
        <v xml:space="preserve"> </v>
      </c>
      <c r="M39" s="88" t="s">
        <v>46</v>
      </c>
    </row>
    <row r="40" spans="1:16" x14ac:dyDescent="0.3">
      <c r="A40" s="49">
        <v>38</v>
      </c>
      <c r="B40" s="56" t="s">
        <v>54</v>
      </c>
      <c r="C40" s="71" t="s">
        <v>98</v>
      </c>
      <c r="D40" s="114">
        <v>16</v>
      </c>
      <c r="E40" s="114">
        <v>8.5</v>
      </c>
      <c r="F40" s="71">
        <v>9</v>
      </c>
      <c r="G40" s="9">
        <v>8.5</v>
      </c>
      <c r="H40" s="71">
        <v>7.8</v>
      </c>
      <c r="I40" s="19">
        <v>9</v>
      </c>
      <c r="J40" s="34">
        <f t="shared" si="2"/>
        <v>58.8</v>
      </c>
      <c r="K40" s="35">
        <f>IF(J40&gt;0,RANK(J40,$J$38:$J$40),"")</f>
        <v>1</v>
      </c>
      <c r="L40" s="30" t="str">
        <f t="shared" si="3"/>
        <v xml:space="preserve"> </v>
      </c>
      <c r="M40" s="88" t="s">
        <v>46</v>
      </c>
    </row>
    <row r="41" spans="1:16" x14ac:dyDescent="0.3">
      <c r="A41" s="50">
        <v>39</v>
      </c>
      <c r="B41" s="67" t="s">
        <v>55</v>
      </c>
      <c r="C41" s="69" t="s">
        <v>98</v>
      </c>
      <c r="D41" s="116">
        <v>16.5</v>
      </c>
      <c r="E41" s="11">
        <v>8.8000000000000007</v>
      </c>
      <c r="F41" s="69">
        <v>8</v>
      </c>
      <c r="G41" s="7">
        <v>8</v>
      </c>
      <c r="H41" s="69">
        <v>7.4</v>
      </c>
      <c r="I41" s="18">
        <v>8.6999999999999993</v>
      </c>
      <c r="J41" s="28">
        <f t="shared" si="2"/>
        <v>57.399999999999991</v>
      </c>
      <c r="K41" s="29">
        <f>IF(J41&gt;0,RANK(J41,$J$41:$J$43),"")</f>
        <v>2</v>
      </c>
      <c r="L41" s="30" t="str">
        <f t="shared" si="3"/>
        <v xml:space="preserve"> </v>
      </c>
      <c r="M41" s="92" t="s">
        <v>56</v>
      </c>
    </row>
    <row r="42" spans="1:16" x14ac:dyDescent="0.3">
      <c r="A42" s="51">
        <v>40</v>
      </c>
      <c r="B42" s="68" t="s">
        <v>57</v>
      </c>
      <c r="C42" s="70" t="s">
        <v>98</v>
      </c>
      <c r="D42" s="113">
        <v>7</v>
      </c>
      <c r="E42" s="12">
        <v>9</v>
      </c>
      <c r="F42" s="70">
        <v>8.6999999999999993</v>
      </c>
      <c r="G42" s="8">
        <v>7.9</v>
      </c>
      <c r="H42" s="70">
        <v>8.8000000000000007</v>
      </c>
      <c r="I42" s="10">
        <v>18.399999999999999</v>
      </c>
      <c r="J42" s="32">
        <f t="shared" si="2"/>
        <v>59.800000000000004</v>
      </c>
      <c r="K42" s="33">
        <f>IF(J42&gt;0,RANK(J42,$J$41:$J$43),"")</f>
        <v>1</v>
      </c>
      <c r="L42" s="30" t="str">
        <f t="shared" si="3"/>
        <v>clubkampioen</v>
      </c>
      <c r="M42" s="92" t="s">
        <v>56</v>
      </c>
    </row>
    <row r="43" spans="1:16" x14ac:dyDescent="0.3">
      <c r="A43" s="51">
        <v>41</v>
      </c>
      <c r="B43" s="68" t="s">
        <v>97</v>
      </c>
      <c r="C43" s="70" t="s">
        <v>98</v>
      </c>
      <c r="D43" s="113">
        <v>16</v>
      </c>
      <c r="E43" s="12">
        <v>8.5</v>
      </c>
      <c r="F43" s="70">
        <v>8.1999999999999993</v>
      </c>
      <c r="G43" s="8">
        <v>7.8</v>
      </c>
      <c r="H43" s="70">
        <v>7.8</v>
      </c>
      <c r="I43" s="10">
        <v>8.6</v>
      </c>
      <c r="J43" s="32">
        <f t="shared" si="2"/>
        <v>56.9</v>
      </c>
      <c r="K43" s="33">
        <f>IF(J43&gt;0,RANK(J43,$J$41:$J$43),"")</f>
        <v>3</v>
      </c>
      <c r="L43" s="30" t="str">
        <f t="shared" si="3"/>
        <v xml:space="preserve"> </v>
      </c>
      <c r="M43" s="92" t="s">
        <v>56</v>
      </c>
    </row>
    <row r="44" spans="1:16" x14ac:dyDescent="0.3">
      <c r="A44" s="53">
        <v>42</v>
      </c>
      <c r="B44" s="81" t="s">
        <v>58</v>
      </c>
      <c r="C44" s="69" t="s">
        <v>98</v>
      </c>
      <c r="D44" s="112">
        <v>8</v>
      </c>
      <c r="E44" s="63">
        <v>8.6</v>
      </c>
      <c r="F44" s="74">
        <v>8.1</v>
      </c>
      <c r="G44" s="64">
        <v>8.3000000000000007</v>
      </c>
      <c r="H44" s="69">
        <v>7.7</v>
      </c>
      <c r="I44" s="18">
        <v>18</v>
      </c>
      <c r="J44" s="28">
        <f t="shared" si="2"/>
        <v>58.7</v>
      </c>
      <c r="K44" s="29">
        <f>IF(J44&gt;0,RANK(J44,$J$44:$J$47),"")</f>
        <v>1</v>
      </c>
      <c r="L44" s="30" t="str">
        <f t="shared" si="3"/>
        <v xml:space="preserve"> </v>
      </c>
      <c r="M44" s="92" t="s">
        <v>56</v>
      </c>
    </row>
    <row r="45" spans="1:16" x14ac:dyDescent="0.3">
      <c r="A45" s="48">
        <v>43</v>
      </c>
      <c r="B45" s="82" t="s">
        <v>59</v>
      </c>
      <c r="C45" s="117" t="s">
        <v>98</v>
      </c>
      <c r="D45" s="118">
        <v>7.75</v>
      </c>
      <c r="E45" s="20">
        <v>8.6999999999999993</v>
      </c>
      <c r="F45" s="72">
        <v>7.8</v>
      </c>
      <c r="G45" s="16">
        <v>8.4</v>
      </c>
      <c r="H45" s="70">
        <v>17.2</v>
      </c>
      <c r="I45" s="10">
        <v>8.6999999999999993</v>
      </c>
      <c r="J45" s="32">
        <f t="shared" si="2"/>
        <v>58.55</v>
      </c>
      <c r="K45" s="33">
        <f>IF(J45&gt;0,RANK(J45,$J$44:$J$47),"")</f>
        <v>2</v>
      </c>
      <c r="L45" s="30" t="str">
        <f t="shared" si="3"/>
        <v xml:space="preserve"> </v>
      </c>
      <c r="M45" s="92" t="s">
        <v>56</v>
      </c>
    </row>
    <row r="46" spans="1:16" x14ac:dyDescent="0.3">
      <c r="A46" s="48">
        <v>44</v>
      </c>
      <c r="B46" s="82" t="s">
        <v>60</v>
      </c>
      <c r="C46" s="117" t="s">
        <v>98</v>
      </c>
      <c r="D46" s="113">
        <v>8</v>
      </c>
      <c r="E46" s="20">
        <v>8.4</v>
      </c>
      <c r="F46" s="72">
        <v>8.1999999999999993</v>
      </c>
      <c r="G46" s="16">
        <v>8</v>
      </c>
      <c r="H46" s="70">
        <v>16</v>
      </c>
      <c r="I46" s="10">
        <v>8.4</v>
      </c>
      <c r="J46" s="32">
        <f t="shared" si="2"/>
        <v>56.999999999999993</v>
      </c>
      <c r="K46" s="33">
        <f>IF(J46&gt;0,RANK(J46,$J$44:$J$47),"")</f>
        <v>3</v>
      </c>
      <c r="L46" s="30" t="str">
        <f t="shared" si="3"/>
        <v xml:space="preserve"> </v>
      </c>
      <c r="M46" s="92" t="s">
        <v>56</v>
      </c>
    </row>
    <row r="47" spans="1:16" x14ac:dyDescent="0.3">
      <c r="A47" s="49">
        <v>45</v>
      </c>
      <c r="B47" s="83" t="s">
        <v>61</v>
      </c>
      <c r="C47" s="119" t="s">
        <v>98</v>
      </c>
      <c r="D47" s="114">
        <v>16.5</v>
      </c>
      <c r="E47" s="60">
        <v>8.3000000000000007</v>
      </c>
      <c r="F47" s="73">
        <v>7.5</v>
      </c>
      <c r="G47" s="61">
        <v>8.1</v>
      </c>
      <c r="H47" s="71">
        <v>7.7</v>
      </c>
      <c r="I47" s="19">
        <v>8.6</v>
      </c>
      <c r="J47" s="34">
        <f t="shared" si="2"/>
        <v>56.7</v>
      </c>
      <c r="K47" s="35">
        <f>IF(J47&gt;0,RANK(J47,$J$44:$J$47),"")</f>
        <v>4</v>
      </c>
      <c r="L47" s="85" t="str">
        <f t="shared" si="3"/>
        <v xml:space="preserve"> </v>
      </c>
      <c r="M47" s="93" t="s">
        <v>56</v>
      </c>
    </row>
    <row r="48" spans="1:16" x14ac:dyDescent="0.3">
      <c r="A48" s="15"/>
      <c r="C48" s="5"/>
      <c r="D48" s="5"/>
      <c r="E48" s="5"/>
      <c r="F48" s="5"/>
      <c r="G48" s="5"/>
      <c r="H48" s="5"/>
      <c r="I48" s="5"/>
      <c r="J48" s="37"/>
      <c r="K48" s="38" t="str">
        <f>IF(J48&gt;0,RANK(J48,$J$48:$J$49),"")</f>
        <v/>
      </c>
      <c r="L48" s="39"/>
      <c r="M48" s="40"/>
    </row>
    <row r="49" spans="1:13" x14ac:dyDescent="0.3">
      <c r="A49" s="15"/>
      <c r="C49" s="5"/>
      <c r="D49" s="5"/>
      <c r="E49" s="5"/>
      <c r="F49" s="5"/>
      <c r="G49" s="5"/>
      <c r="H49" s="5"/>
      <c r="I49" s="5"/>
      <c r="J49" s="37"/>
      <c r="K49" s="38" t="str">
        <f>IF(J49&gt;0,RANK(J49,$J$48:$J$49),"")</f>
        <v/>
      </c>
      <c r="L49" s="39"/>
      <c r="M49" s="40"/>
    </row>
    <row r="50" spans="1:13" x14ac:dyDescent="0.3">
      <c r="M50" s="41"/>
    </row>
    <row r="51" spans="1:13" x14ac:dyDescent="0.3">
      <c r="M51" s="41"/>
    </row>
    <row r="52" spans="1:13" x14ac:dyDescent="0.3">
      <c r="M52" s="41"/>
    </row>
    <row r="53" spans="1:13" x14ac:dyDescent="0.3">
      <c r="M53" s="42"/>
    </row>
    <row r="54" spans="1:13" x14ac:dyDescent="0.3">
      <c r="M54" s="42"/>
    </row>
    <row r="55" spans="1:13" x14ac:dyDescent="0.3">
      <c r="M55" s="42"/>
    </row>
    <row r="56" spans="1:13" x14ac:dyDescent="0.3">
      <c r="M56" s="43"/>
    </row>
    <row r="57" spans="1:13" x14ac:dyDescent="0.3">
      <c r="M57" s="43"/>
    </row>
    <row r="58" spans="1:13" x14ac:dyDescent="0.3">
      <c r="M58" s="43"/>
    </row>
    <row r="59" spans="1:13" x14ac:dyDescent="0.3">
      <c r="M59" s="44"/>
    </row>
    <row r="60" spans="1:13" x14ac:dyDescent="0.3">
      <c r="M60" s="44"/>
    </row>
  </sheetData>
  <sheetProtection sheet="1" objects="1" scenarios="1"/>
  <printOptions gridLines="1"/>
  <pageMargins left="0.70866141732283472" right="0.70866141732283472" top="0.15748031496062992" bottom="0" header="0.31496062992125984" footer="0.31496062992125984"/>
  <pageSetup paperSize="9" scale="7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C18" sqref="C18"/>
    </sheetView>
  </sheetViews>
  <sheetFormatPr defaultRowHeight="14.4" x14ac:dyDescent="0.3"/>
  <cols>
    <col min="1" max="1" width="10" customWidth="1"/>
    <col min="2" max="2" width="13.6640625" customWidth="1"/>
    <col min="5" max="6" width="9.109375" customWidth="1"/>
    <col min="8" max="8" width="9" customWidth="1"/>
    <col min="12" max="12" width="4.88671875" customWidth="1"/>
    <col min="13" max="13" width="4.5546875" customWidth="1"/>
  </cols>
  <sheetData>
    <row r="1" spans="1:13" x14ac:dyDescent="0.3">
      <c r="A1" s="1" t="s">
        <v>62</v>
      </c>
    </row>
    <row r="3" spans="1:13" x14ac:dyDescent="0.3">
      <c r="D3" t="s">
        <v>63</v>
      </c>
      <c r="E3" t="s">
        <v>64</v>
      </c>
      <c r="F3" t="s">
        <v>65</v>
      </c>
      <c r="G3" t="s">
        <v>66</v>
      </c>
      <c r="H3" t="s">
        <v>67</v>
      </c>
      <c r="I3" t="s">
        <v>68</v>
      </c>
      <c r="J3" t="s">
        <v>69</v>
      </c>
      <c r="K3" t="s">
        <v>70</v>
      </c>
      <c r="L3" t="s">
        <v>71</v>
      </c>
    </row>
    <row r="4" spans="1:13" x14ac:dyDescent="0.3">
      <c r="A4" t="s">
        <v>72</v>
      </c>
      <c r="B4" t="s">
        <v>73</v>
      </c>
    </row>
    <row r="5" spans="1:13" x14ac:dyDescent="0.3">
      <c r="A5" t="s">
        <v>74</v>
      </c>
      <c r="B5" t="s">
        <v>75</v>
      </c>
    </row>
    <row r="6" spans="1:13" x14ac:dyDescent="0.3">
      <c r="A6" t="s">
        <v>76</v>
      </c>
      <c r="B6" t="s">
        <v>77</v>
      </c>
      <c r="C6" t="s">
        <v>78</v>
      </c>
      <c r="D6" s="96" t="s">
        <v>27</v>
      </c>
      <c r="E6" s="97" t="s">
        <v>32</v>
      </c>
      <c r="F6" s="98" t="s">
        <v>13</v>
      </c>
      <c r="G6" s="99" t="s">
        <v>46</v>
      </c>
      <c r="H6" s="100" t="s">
        <v>56</v>
      </c>
      <c r="I6" s="101"/>
      <c r="J6" s="101"/>
      <c r="K6" s="101"/>
      <c r="L6" s="102" t="s">
        <v>22</v>
      </c>
      <c r="M6" s="103"/>
    </row>
    <row r="7" spans="1:13" x14ac:dyDescent="0.3">
      <c r="A7" t="s">
        <v>79</v>
      </c>
      <c r="B7" t="s">
        <v>80</v>
      </c>
      <c r="C7" t="s">
        <v>81</v>
      </c>
      <c r="D7" s="97" t="s">
        <v>32</v>
      </c>
      <c r="E7" s="102" t="s">
        <v>22</v>
      </c>
      <c r="F7" s="96" t="s">
        <v>27</v>
      </c>
      <c r="G7" s="100" t="s">
        <v>56</v>
      </c>
      <c r="H7" s="99" t="s">
        <v>46</v>
      </c>
      <c r="I7" s="101"/>
      <c r="J7" s="101"/>
      <c r="K7" s="101"/>
      <c r="L7" s="98" t="s">
        <v>13</v>
      </c>
      <c r="M7" s="103"/>
    </row>
    <row r="8" spans="1:13" x14ac:dyDescent="0.3">
      <c r="A8" t="s">
        <v>82</v>
      </c>
      <c r="B8" t="s">
        <v>83</v>
      </c>
      <c r="C8" t="s">
        <v>84</v>
      </c>
      <c r="D8" s="100" t="s">
        <v>56</v>
      </c>
      <c r="E8" s="96" t="s">
        <v>27</v>
      </c>
      <c r="F8" s="102" t="s">
        <v>22</v>
      </c>
      <c r="G8" s="98" t="s">
        <v>13</v>
      </c>
      <c r="H8" s="101"/>
      <c r="I8" s="99" t="s">
        <v>46</v>
      </c>
      <c r="J8" s="101"/>
      <c r="K8" s="101"/>
      <c r="L8" s="97" t="s">
        <v>32</v>
      </c>
      <c r="M8" s="103"/>
    </row>
    <row r="9" spans="1:13" ht="15" thickBot="1" x14ac:dyDescent="0.35">
      <c r="A9" s="95" t="s">
        <v>85</v>
      </c>
      <c r="B9" s="95" t="s">
        <v>86</v>
      </c>
      <c r="C9" s="95" t="s">
        <v>87</v>
      </c>
      <c r="D9" s="104" t="s">
        <v>46</v>
      </c>
      <c r="E9" s="105" t="s">
        <v>13</v>
      </c>
      <c r="F9" s="106" t="s">
        <v>32</v>
      </c>
      <c r="G9" s="107" t="s">
        <v>22</v>
      </c>
      <c r="H9" s="108"/>
      <c r="I9" s="109" t="s">
        <v>56</v>
      </c>
      <c r="J9" s="108"/>
      <c r="K9" s="108"/>
      <c r="L9" s="110" t="s">
        <v>27</v>
      </c>
      <c r="M9" s="111"/>
    </row>
    <row r="10" spans="1:13" x14ac:dyDescent="0.3">
      <c r="A10" t="s">
        <v>88</v>
      </c>
      <c r="B10" t="s">
        <v>89</v>
      </c>
      <c r="C10" t="s">
        <v>87</v>
      </c>
      <c r="D10" s="102" t="s">
        <v>22</v>
      </c>
      <c r="E10" s="101"/>
      <c r="F10" s="101"/>
      <c r="G10" s="97" t="s">
        <v>32</v>
      </c>
      <c r="H10" s="101"/>
      <c r="I10" s="101"/>
      <c r="J10" s="100" t="s">
        <v>56</v>
      </c>
      <c r="K10" s="99" t="s">
        <v>46</v>
      </c>
      <c r="L10" s="96" t="s">
        <v>27</v>
      </c>
      <c r="M10" s="98" t="s">
        <v>13</v>
      </c>
    </row>
    <row r="11" spans="1:13" x14ac:dyDescent="0.3">
      <c r="A11" t="s">
        <v>90</v>
      </c>
      <c r="B11" t="s">
        <v>91</v>
      </c>
      <c r="C11" t="s">
        <v>92</v>
      </c>
      <c r="D11" s="98" t="s">
        <v>13</v>
      </c>
      <c r="E11" s="101"/>
      <c r="F11" s="101"/>
      <c r="G11" s="96" t="s">
        <v>27</v>
      </c>
      <c r="H11" s="101"/>
      <c r="I11" s="101"/>
      <c r="J11" s="99" t="s">
        <v>46</v>
      </c>
      <c r="K11" s="100" t="s">
        <v>56</v>
      </c>
      <c r="L11" s="97" t="s">
        <v>32</v>
      </c>
      <c r="M11" s="102" t="s">
        <v>22</v>
      </c>
    </row>
    <row r="12" spans="1:13" x14ac:dyDescent="0.3">
      <c r="A12" t="s">
        <v>93</v>
      </c>
      <c r="B12" t="s">
        <v>94</v>
      </c>
      <c r="D12" s="94"/>
      <c r="E12" s="94"/>
      <c r="F12" s="94"/>
      <c r="G12" s="94"/>
      <c r="H12" s="94"/>
      <c r="I12" s="94"/>
      <c r="J12" s="94"/>
      <c r="K12" s="94"/>
      <c r="L12" s="94"/>
    </row>
    <row r="13" spans="1:13" x14ac:dyDescent="0.3">
      <c r="A13" t="s">
        <v>95</v>
      </c>
      <c r="B13" t="s">
        <v>96</v>
      </c>
      <c r="D13" s="94"/>
      <c r="E13" s="94"/>
      <c r="F13" s="94"/>
      <c r="G13" s="94"/>
      <c r="H13" s="94"/>
      <c r="I13" s="94"/>
      <c r="J13" s="94"/>
      <c r="K13" s="94"/>
      <c r="L13" s="94"/>
    </row>
    <row r="14" spans="1:13" x14ac:dyDescent="0.3">
      <c r="D14" s="94"/>
      <c r="E14" s="94"/>
      <c r="F14" s="94"/>
      <c r="G14" s="94"/>
      <c r="H14" s="94"/>
      <c r="I14" s="94"/>
      <c r="J14" s="94"/>
      <c r="K14" s="94"/>
      <c r="L14" s="94"/>
    </row>
    <row r="15" spans="1:13" x14ac:dyDescent="0.3">
      <c r="D15" s="94"/>
      <c r="E15" s="94"/>
      <c r="F15" s="94"/>
      <c r="G15" s="94"/>
      <c r="H15" s="94"/>
      <c r="I15" s="94"/>
      <c r="J15" s="94"/>
      <c r="K15" s="94"/>
      <c r="L15" s="94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namen</vt:lpstr>
      <vt:lpstr>roulatie</vt:lpstr>
      <vt:lpstr>Blad3</vt:lpstr>
      <vt:lpstr>namen!Afdrukbereik</vt:lpstr>
      <vt:lpstr>namen!Afdruktitels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Willem Burgers</cp:lastModifiedBy>
  <cp:revision/>
  <cp:lastPrinted>2017-04-06T17:44:24Z</cp:lastPrinted>
  <dcterms:created xsi:type="dcterms:W3CDTF">2014-03-23T11:54:31Z</dcterms:created>
  <dcterms:modified xsi:type="dcterms:W3CDTF">2017-04-06T18:10:05Z</dcterms:modified>
</cp:coreProperties>
</file>